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D80" i="1"/>
  <c r="D78" i="1"/>
  <c r="H30" i="1" l="1"/>
  <c r="H51" i="1"/>
  <c r="H26" i="1"/>
  <c r="H62" i="1" l="1"/>
  <c r="H34" i="1" l="1"/>
  <c r="H3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<sst xmlns="http://schemas.openxmlformats.org/spreadsheetml/2006/main" count="102" uniqueCount="56">
  <si>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</si>
  <si>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</si>
  <si>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</si>
  <si>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</si>
  <si>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</si>
  <si>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</si>
  <si>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</si>
  <si>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</si>
  <si>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</si>
  <si>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</si>
  <si>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</si>
  <si>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</si>
  <si>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</si>
  <si>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</si>
  <si>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</si>
  <si>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</si>
  <si>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</si>
  <si>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</si>
  <si>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</si>
  <si>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</si>
  <si>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</si>
  <si>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</si>
  <si>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</si>
  <si>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</si>
  <si>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</si>
  <si>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</si>
  <si>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</si>
  <si>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</si>
  <si>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</si>
  <si>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</si>
  <si>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</si>
  <si>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</si>
  <si>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31.03.2026</t>
  </si>
  <si>
    <t xml:space="preserve">Dana 31.03.2026. godine Dom zdravlja Požarevac je izvršio plaćanje prema dobavljačima: </t>
  </si>
  <si>
    <t>Primljena i neutrošena participacija od 31.03.2026</t>
  </si>
  <si>
    <t>Farmalogist- lekovi</t>
  </si>
  <si>
    <t>250752568</t>
  </si>
  <si>
    <t>250753846</t>
  </si>
  <si>
    <t>Sopharma Trading- lekovi</t>
  </si>
  <si>
    <t>1105886461</t>
  </si>
  <si>
    <t>Vega- lekovi</t>
  </si>
  <si>
    <t>1141764/25</t>
  </si>
  <si>
    <t>Phoenix Pharma- lekovi</t>
  </si>
  <si>
    <t>304556825</t>
  </si>
  <si>
    <t>304626925</t>
  </si>
  <si>
    <t>1105873365</t>
  </si>
  <si>
    <t>1105846738</t>
  </si>
  <si>
    <t>1080767/25</t>
  </si>
  <si>
    <t>294853325</t>
  </si>
  <si>
    <t>Zorex Pharma- sanitetski materijal</t>
  </si>
  <si>
    <t>P-12202</t>
  </si>
  <si>
    <t>EPS AD Beograd- električna energija</t>
  </si>
  <si>
    <t>KOM42306471</t>
  </si>
  <si>
    <t>UKUPNO LEKOVI- DIREKTNA PLAĆANJA</t>
  </si>
  <si>
    <t>UKUPNO SANITETSKI- DIREKTNA PLAĆANJA</t>
  </si>
  <si>
    <t>UKUPNO ENERGENTI- DIREKTNA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</si>
</sst>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3" applyFont="1" applyBorder="1"/>
    <xf numFmtId="4" fontId="8" fillId="0" borderId="1" xfId="3" applyNumberFormat="1" applyBorder="1" applyAlignment="1">
      <alignment horizontal="left"/>
    </xf>
    <xf numFmtId="4" fontId="9" fillId="0" borderId="1" xfId="3" applyNumberFormat="1" applyFont="1" applyFill="1" applyBorder="1"/>
    <xf numFmtId="49" fontId="9" fillId="0" borderId="1" xfId="3" applyNumberFormat="1" applyFont="1" applyBorder="1"/>
    <xf numFmtId="4" fontId="10" fillId="0" borderId="1" xfId="3" applyNumberFormat="1" applyFont="1" applyFill="1" applyBorder="1"/>
    <xf numFmtId="0" fontId="0" fillId="0" borderId="1" xfId="0" applyBorder="1"/>
    <xf numFmtId="4" fontId="11" fillId="0" borderId="1" xfId="0" applyNumberFormat="1" applyFont="1" applyBorder="1"/>
    <xf numFmtId="4" fontId="10" fillId="0" borderId="2" xfId="3" applyNumberFormat="1" applyFont="1" applyBorder="1" applyAlignment="1">
      <alignment horizontal="center"/>
    </xf>
    <xf numFmtId="4" fontId="10" fillId="0" borderId="4" xfId="3" applyNumberFormat="1" applyFont="1" applyBorder="1" applyAlignment="1">
      <alignment horizontal="center"/>
    </xf>
    <xf numFmtId="4" fontId="10" fillId="0" borderId="1" xfId="3" applyNumberFormat="1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abSelected="1" topLeftCell="B1" zoomScaleNormal="100" workbookViewId="0">
      <selection activeCell="B82" sqref="B82:C82"/>
    </sheetView>
  </sheetViews>
  <sheetFormatPr defaultRowHeight="15" x14ac:dyDescent="0.25"/>
  <cols>
    <col min="1" max="1" width="3.42578125" hidden="1" customWidth="1"/>
    <col min="2" max="2" width="24" customWidth="1"/>
    <col min="3" max="3" width="31.285156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46112</v>
      </c>
      <c r="H12" s="20">
        <v>1021840.26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46112</v>
      </c>
      <c r="H13" s="1">
        <f>H14+H31-H39-H55</f>
        <v>117650.63999999966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46112</v>
      </c>
      <c r="H14" s="22">
        <f>SUM(H15:H30)</f>
        <v>3878470.9599999995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16638.169999999998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2445202.5099999998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24365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1296993.1299999999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</f>
        <v>62776.689999999915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+4000-235390.39-156935.67+500+7600+2650+400+8050+2700-75829.86+2050+10050+3200+250+9300+3200</f>
        <v>32495.459999999977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46112</v>
      </c>
      <c r="H31" s="22">
        <f>H32+H33+H34+H35+H37+H38+H36</f>
        <v>22462.590000000055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</f>
        <v>1767.5900000000547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v>20695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46112</v>
      </c>
      <c r="H39" s="19">
        <f>SUM(H40:H54)</f>
        <v>3783282.9099999997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16638.169999999998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2445202.5099999998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24365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1296993.1299999999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78.1+6</f>
        <v>84.1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46112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46112</v>
      </c>
      <c r="H62" s="25">
        <f>6082460.98-7682.4+16512.4-16512.4+54996.71+625615.85+74472.33-625615.85-9175.98+53878-4193878+17354.53-17354.53+55837.58+76875.98+666540.43-666540.43+64248.03-1320000+17354.53-17354.53+0.39-27844</f>
        <v>904189.61999999953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1021840.2599999992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0</v>
      </c>
      <c r="C68" s="57" t="s">
        <v>35</v>
      </c>
      <c r="D68" s="58">
        <v>50648.4</v>
      </c>
      <c r="E68" s="59" t="s">
        <v>36</v>
      </c>
    </row>
    <row r="69" spans="2:11" x14ac:dyDescent="0.25">
      <c r="B69" s="56" t="s">
        <v>0</v>
      </c>
      <c r="C69" s="57" t="s">
        <v>35</v>
      </c>
      <c r="D69" s="58">
        <v>47077.8</v>
      </c>
      <c r="E69" s="59" t="s">
        <v>37</v>
      </c>
    </row>
    <row r="70" spans="2:11" x14ac:dyDescent="0.25">
      <c r="B70" s="56" t="s">
        <v>0</v>
      </c>
      <c r="C70" s="57" t="s">
        <v>38</v>
      </c>
      <c r="D70" s="58">
        <v>72884.350000000006</v>
      </c>
      <c r="E70" s="59" t="s">
        <v>39</v>
      </c>
    </row>
    <row r="71" spans="2:11" x14ac:dyDescent="0.25">
      <c r="B71" s="56" t="s">
        <v>0</v>
      </c>
      <c r="C71" s="57" t="s">
        <v>40</v>
      </c>
      <c r="D71" s="58">
        <v>307802</v>
      </c>
      <c r="E71" s="59" t="s">
        <v>41</v>
      </c>
    </row>
    <row r="72" spans="2:11" x14ac:dyDescent="0.25">
      <c r="B72" s="56" t="s">
        <v>0</v>
      </c>
      <c r="C72" s="57" t="s">
        <v>42</v>
      </c>
      <c r="D72" s="58">
        <v>11101.07</v>
      </c>
      <c r="E72" s="59" t="s">
        <v>43</v>
      </c>
    </row>
    <row r="73" spans="2:11" x14ac:dyDescent="0.25">
      <c r="B73" s="56" t="s">
        <v>0</v>
      </c>
      <c r="C73" s="57" t="s">
        <v>42</v>
      </c>
      <c r="D73" s="58">
        <v>56036.53</v>
      </c>
      <c r="E73" s="59" t="s">
        <v>44</v>
      </c>
    </row>
    <row r="74" spans="2:11" x14ac:dyDescent="0.25">
      <c r="B74" s="56" t="s">
        <v>0</v>
      </c>
      <c r="C74" s="57" t="s">
        <v>35</v>
      </c>
      <c r="D74" s="58">
        <v>236107.51</v>
      </c>
      <c r="E74" s="59" t="s">
        <v>45</v>
      </c>
    </row>
    <row r="75" spans="2:11" x14ac:dyDescent="0.25">
      <c r="B75" s="56" t="s">
        <v>0</v>
      </c>
      <c r="C75" s="57" t="s">
        <v>35</v>
      </c>
      <c r="D75" s="58">
        <v>107438.43</v>
      </c>
      <c r="E75" s="59" t="s">
        <v>46</v>
      </c>
    </row>
    <row r="76" spans="2:11" x14ac:dyDescent="0.25">
      <c r="B76" s="56" t="s">
        <v>0</v>
      </c>
      <c r="C76" s="57" t="s">
        <v>40</v>
      </c>
      <c r="D76" s="58">
        <v>251130</v>
      </c>
      <c r="E76" s="59" t="s">
        <v>47</v>
      </c>
    </row>
    <row r="77" spans="2:11" x14ac:dyDescent="0.25">
      <c r="B77" s="56" t="s">
        <v>0</v>
      </c>
      <c r="C77" s="57" t="s">
        <v>42</v>
      </c>
      <c r="D77" s="58">
        <v>1304976.42</v>
      </c>
      <c r="E77" s="59" t="s">
        <v>48</v>
      </c>
    </row>
    <row r="78" spans="2:11" x14ac:dyDescent="0.25">
      <c r="B78" s="63" t="s">
        <v>53</v>
      </c>
      <c r="C78" s="64"/>
      <c r="D78" s="60">
        <f>SUM(D68:D77)</f>
        <v>2445202.5099999998</v>
      </c>
      <c r="E78" s="59"/>
    </row>
    <row r="79" spans="2:11" x14ac:dyDescent="0.25">
      <c r="B79" s="56" t="s">
        <v>0</v>
      </c>
      <c r="C79" s="57" t="s">
        <v>49</v>
      </c>
      <c r="D79" s="58">
        <v>24365</v>
      </c>
      <c r="E79" s="59" t="s">
        <v>50</v>
      </c>
    </row>
    <row r="80" spans="2:11" x14ac:dyDescent="0.25">
      <c r="B80" s="63" t="s">
        <v>54</v>
      </c>
      <c r="C80" s="64"/>
      <c r="D80" s="60">
        <f>SUM(D79)</f>
        <v>24365</v>
      </c>
      <c r="E80" s="59"/>
    </row>
    <row r="81" spans="2:5" x14ac:dyDescent="0.25">
      <c r="B81" s="56" t="s">
        <v>0</v>
      </c>
      <c r="C81" s="57" t="s">
        <v>51</v>
      </c>
      <c r="D81" s="58">
        <v>1296993.1299999999</v>
      </c>
      <c r="E81" s="59" t="s">
        <v>52</v>
      </c>
    </row>
    <row r="82" spans="2:5" x14ac:dyDescent="0.25">
      <c r="B82" s="65" t="s">
        <v>55</v>
      </c>
      <c r="C82" s="65"/>
      <c r="D82" s="62">
        <f>SUM(D81)</f>
        <v>1296993.1299999999</v>
      </c>
      <c r="E82" s="61"/>
    </row>
  </sheetData>
  <mergeCells count="64">
    <mergeCell ref="B78:C78"/>
    <mergeCell ref="B80:C80"/>
    <mergeCell ref="B82:C82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2026-04-01T09:34:36Z</dcterms:modified>
  <cp:category/>
  <cp:contentStatus/>
</cp:coreProperties>
</file>